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ЗС-5-345" sheetId="1" r:id="rId1"/>
    <sheet name="Лист1" sheetId="2" r:id="rId2"/>
  </sheets>
  <definedNames>
    <definedName name="_xlnm.Print_Area" localSheetId="0">'ЗС-5-345'!$A$1:$G$15</definedName>
  </definedNames>
  <calcPr calcId="144525" refMode="R1C1"/>
</workbook>
</file>

<file path=xl/calcChain.xml><?xml version="1.0" encoding="utf-8"?>
<calcChain xmlns="http://schemas.openxmlformats.org/spreadsheetml/2006/main">
  <c r="D64" i="1" l="1"/>
  <c r="F63" i="1"/>
  <c r="F62" i="1"/>
  <c r="F61" i="1"/>
  <c r="F60" i="1"/>
  <c r="F64" i="1" s="1"/>
  <c r="D58" i="1"/>
  <c r="E57" i="1"/>
  <c r="F57" i="1" s="1"/>
  <c r="D57" i="1"/>
  <c r="F56" i="1"/>
  <c r="F55" i="1"/>
  <c r="F54" i="1"/>
  <c r="F53" i="1"/>
  <c r="F58" i="1" s="1"/>
  <c r="F47" i="1"/>
  <c r="E47" i="1"/>
  <c r="F46" i="1"/>
  <c r="D30" i="1"/>
  <c r="F29" i="1"/>
  <c r="F28" i="1"/>
  <c r="F27" i="1"/>
  <c r="F26" i="1"/>
  <c r="F30" i="1" s="1"/>
  <c r="F25" i="1"/>
  <c r="D23" i="1"/>
  <c r="F22" i="1"/>
  <c r="F21" i="1"/>
  <c r="F20" i="1"/>
  <c r="F19" i="1"/>
  <c r="F23" i="1" s="1"/>
</calcChain>
</file>

<file path=xl/sharedStrings.xml><?xml version="1.0" encoding="utf-8"?>
<sst xmlns="http://schemas.openxmlformats.org/spreadsheetml/2006/main" count="88" uniqueCount="60">
  <si>
    <t>Общество с ограниченной ответственностью  "Уренгойдорстрой"</t>
  </si>
  <si>
    <t>Вид запроса:</t>
  </si>
  <si>
    <t>Контактные данные ответственного лица</t>
  </si>
  <si>
    <t>Форма заявки на участие в процедуре запроса цены</t>
  </si>
  <si>
    <t>Форма внутрненнего документа № ЗС-1</t>
  </si>
  <si>
    <r>
      <t>Условия оплаты</t>
    </r>
    <r>
      <rPr>
        <b/>
        <sz val="12"/>
        <color theme="1"/>
        <rFont val="Times New Roman"/>
        <family val="1"/>
        <charset val="204"/>
      </rPr>
      <t xml:space="preserve">: </t>
    </r>
  </si>
  <si>
    <t>Сроки поставки</t>
  </si>
  <si>
    <t>*При отправке коммерческого предложения ОБЯЗАТЕЛЬНО в теме письма указывайте номер запроса стоимости (Пример: ЗС-345), в противном случае ваше предложение может остаться без внимания.</t>
  </si>
  <si>
    <t>шт</t>
  </si>
  <si>
    <t xml:space="preserve">Предоплата 100 % </t>
  </si>
  <si>
    <t>форма коммерческого предложения поставщика</t>
  </si>
  <si>
    <t>Юрий,  8(3494)24-85-52  Предложения направлять на E-mail: Anokhin@uds.ru</t>
  </si>
  <si>
    <t>Фундамент Ж/Б эстакады изготавливается отдельно</t>
  </si>
  <si>
    <t>Наименование</t>
  </si>
  <si>
    <t>Кол-во</t>
  </si>
  <si>
    <t>V на ед.</t>
  </si>
  <si>
    <t>V на объем</t>
  </si>
  <si>
    <t>м3</t>
  </si>
  <si>
    <t>ФМ1</t>
  </si>
  <si>
    <t>ФМ2</t>
  </si>
  <si>
    <t>ФМ2-01</t>
  </si>
  <si>
    <t>ФМ3</t>
  </si>
  <si>
    <t xml:space="preserve"> </t>
  </si>
  <si>
    <t>М/конструкции эстакады</t>
  </si>
  <si>
    <t>т</t>
  </si>
  <si>
    <t>МЭ1</t>
  </si>
  <si>
    <t>МЭ2</t>
  </si>
  <si>
    <t>МЭ3</t>
  </si>
  <si>
    <t>МЭ4</t>
  </si>
  <si>
    <t>МЭ5</t>
  </si>
  <si>
    <t>Всего:</t>
  </si>
  <si>
    <t>Трансформаторная подстанция ТП-МС</t>
  </si>
  <si>
    <t>Фундамент</t>
  </si>
  <si>
    <t>Основание "Пеноплэкс"</t>
  </si>
  <si>
    <t>Трансформаторная подстанция ТП-ОС</t>
  </si>
  <si>
    <t>Сваи буроопускные</t>
  </si>
  <si>
    <t>д=159</t>
  </si>
  <si>
    <t>16шт</t>
  </si>
  <si>
    <t>М/конструкции основания</t>
  </si>
  <si>
    <t>3,15 т</t>
  </si>
  <si>
    <t xml:space="preserve">Водоотводящее покрытие из плитки </t>
  </si>
  <si>
    <t>79,5м2</t>
  </si>
  <si>
    <t>Устройство тальвежных колодцев</t>
  </si>
  <si>
    <t>Ж/б конструкции</t>
  </si>
  <si>
    <t>М/конструкции</t>
  </si>
  <si>
    <t>Трансформаторные колодцы</t>
  </si>
  <si>
    <t>Фундамент Ж/Б изготавливается отдельно</t>
  </si>
  <si>
    <t>ФМ5</t>
  </si>
  <si>
    <t>Плитка ж/б 550х550х100 из бетона В25</t>
  </si>
  <si>
    <t>КТ1</t>
  </si>
  <si>
    <t>КТ2</t>
  </si>
  <si>
    <t>КТ3.1</t>
  </si>
  <si>
    <t>КТ4</t>
  </si>
  <si>
    <t>Адрес доставки</t>
  </si>
  <si>
    <t>г. Новый Уренгой</t>
  </si>
  <si>
    <t>январь-февраль 2020 г.</t>
  </si>
  <si>
    <t xml:space="preserve">Примечания </t>
  </si>
  <si>
    <t xml:space="preserve">Чертежы в приложении </t>
  </si>
  <si>
    <t>Запрос стоимости № ЗС-366</t>
  </si>
  <si>
    <t>ЖБИ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</si>
</sst>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"/>
    <numFmt numFmtId="165" formatCode="0.000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164" fontId="2" fillId="0" borderId="0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6" fillId="2" borderId="0" xfId="0" applyFont="1" applyFill="1" applyBorder="1" applyAlignment="1">
      <alignment wrapText="1"/>
    </xf>
    <xf numFmtId="0" fontId="0" fillId="2" borderId="0" xfId="0" applyFill="1" applyBorder="1" applyAlignment="1"/>
    <xf numFmtId="0" fontId="0" fillId="2" borderId="2" xfId="0" applyFill="1" applyBorder="1" applyAlignment="1"/>
    <xf numFmtId="16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tabSelected="1" zoomScaleSheetLayoutView="100" workbookViewId="0">
      <selection activeCell="C16" sqref="C16:G16"/>
    </sheetView>
  </sheetViews>
  <sheetFormatPr defaultRowHeight="15" x14ac:dyDescent="0.25"/>
  <cols>
    <col min="1" max="1" width="4.42578125" style="3" customWidth="1"/>
    <col min="2" max="2" width="51.5703125" style="4" bestFit="1" customWidth="1"/>
    <col min="3" max="3" width="9.5703125" style="3" customWidth="1"/>
    <col min="4" max="4" width="16.85546875" style="12" customWidth="1"/>
    <col min="5" max="5" width="32.42578125" style="3" customWidth="1"/>
    <col min="6" max="6" width="29.42578125" style="5" customWidth="1"/>
    <col min="7" max="7" width="26.5703125" style="3" customWidth="1"/>
    <col min="8" max="8" width="13" style="3" customWidth="1"/>
    <col min="9" max="16384" width="9.140625" style="3"/>
  </cols>
  <sheetData>
    <row r="1" spans="1:7" x14ac:dyDescent="0.25">
      <c r="F1" s="17" t="s">
        <v>4</v>
      </c>
      <c r="G1" s="18"/>
    </row>
    <row r="2" spans="1:7" x14ac:dyDescent="0.25">
      <c r="F2" s="18"/>
      <c r="G2" s="18"/>
    </row>
    <row r="3" spans="1:7" x14ac:dyDescent="0.25">
      <c r="F3" s="18"/>
      <c r="G3" s="18"/>
    </row>
    <row r="4" spans="1:7" ht="10.5" customHeight="1" x14ac:dyDescent="0.25">
      <c r="A4" s="22" t="s">
        <v>0</v>
      </c>
      <c r="B4" s="23"/>
      <c r="C4" s="23"/>
      <c r="D4" s="23"/>
      <c r="E4" s="23"/>
      <c r="F4" s="24"/>
      <c r="G4" s="24"/>
    </row>
    <row r="5" spans="1:7" ht="10.5" customHeight="1" x14ac:dyDescent="0.25">
      <c r="A5" s="23"/>
      <c r="B5" s="23"/>
      <c r="C5" s="23"/>
      <c r="D5" s="23"/>
      <c r="E5" s="23"/>
      <c r="F5" s="24"/>
      <c r="G5" s="24"/>
    </row>
    <row r="6" spans="1:7" ht="10.5" customHeight="1" x14ac:dyDescent="0.25">
      <c r="A6" s="23"/>
      <c r="B6" s="23"/>
      <c r="C6" s="23"/>
      <c r="D6" s="23"/>
      <c r="E6" s="23"/>
      <c r="F6" s="24"/>
      <c r="G6" s="24"/>
    </row>
    <row r="7" spans="1:7" x14ac:dyDescent="0.25">
      <c r="A7" s="6"/>
      <c r="B7" s="7"/>
      <c r="D7" s="13"/>
      <c r="E7" s="6"/>
      <c r="F7" s="8"/>
      <c r="G7" s="6"/>
    </row>
    <row r="8" spans="1:7" ht="15" customHeight="1" x14ac:dyDescent="0.25">
      <c r="A8" s="26" t="s">
        <v>58</v>
      </c>
      <c r="B8" s="26"/>
      <c r="C8" s="26"/>
      <c r="D8" s="26"/>
      <c r="E8" s="26"/>
      <c r="F8" s="26"/>
      <c r="G8" s="26"/>
    </row>
    <row r="9" spans="1:7" ht="15" customHeight="1" x14ac:dyDescent="0.25">
      <c r="A9" s="1"/>
      <c r="B9" s="7"/>
      <c r="C9" s="2"/>
      <c r="D9" s="11"/>
      <c r="E9" s="2"/>
      <c r="F9" s="8"/>
      <c r="G9" s="6"/>
    </row>
    <row r="10" spans="1:7" s="10" customFormat="1" ht="18" customHeight="1" x14ac:dyDescent="0.25">
      <c r="A10" s="19" t="s">
        <v>1</v>
      </c>
      <c r="B10" s="20"/>
      <c r="C10" s="25" t="s">
        <v>59</v>
      </c>
      <c r="D10" s="21"/>
      <c r="E10" s="21"/>
      <c r="F10" s="21"/>
      <c r="G10" s="21"/>
    </row>
    <row r="11" spans="1:7" s="10" customFormat="1" ht="27.75" customHeight="1" x14ac:dyDescent="0.25">
      <c r="A11" s="19" t="s">
        <v>5</v>
      </c>
      <c r="B11" s="20"/>
      <c r="C11" s="25" t="s">
        <v>9</v>
      </c>
      <c r="D11" s="21"/>
      <c r="E11" s="21"/>
      <c r="F11" s="21"/>
      <c r="G11" s="21"/>
    </row>
    <row r="12" spans="1:7" s="10" customFormat="1" ht="18" customHeight="1" x14ac:dyDescent="0.25">
      <c r="A12" s="19" t="s">
        <v>2</v>
      </c>
      <c r="B12" s="20"/>
      <c r="C12" s="21" t="s">
        <v>11</v>
      </c>
      <c r="D12" s="21"/>
      <c r="E12" s="21"/>
      <c r="F12" s="21"/>
      <c r="G12" s="21"/>
    </row>
    <row r="13" spans="1:7" s="10" customFormat="1" ht="25.5" customHeight="1" x14ac:dyDescent="0.25">
      <c r="A13" s="19" t="s">
        <v>3</v>
      </c>
      <c r="B13" s="20"/>
      <c r="C13" s="21" t="s">
        <v>10</v>
      </c>
      <c r="D13" s="21"/>
      <c r="E13" s="21"/>
      <c r="F13" s="21"/>
      <c r="G13" s="21"/>
    </row>
    <row r="14" spans="1:7" s="10" customFormat="1" x14ac:dyDescent="0.25">
      <c r="A14" s="19" t="s">
        <v>6</v>
      </c>
      <c r="B14" s="20"/>
      <c r="C14" s="21" t="s">
        <v>55</v>
      </c>
      <c r="D14" s="21"/>
      <c r="E14" s="21"/>
      <c r="F14" s="21"/>
      <c r="G14" s="21"/>
    </row>
    <row r="15" spans="1:7" s="9" customFormat="1" x14ac:dyDescent="0.25">
      <c r="A15" s="19" t="s">
        <v>53</v>
      </c>
      <c r="B15" s="20"/>
      <c r="C15" s="21" t="s">
        <v>54</v>
      </c>
      <c r="D15" s="21"/>
      <c r="E15" s="21"/>
      <c r="F15" s="21"/>
      <c r="G15" s="21"/>
    </row>
    <row r="16" spans="1:7" s="9" customFormat="1" x14ac:dyDescent="0.25">
      <c r="A16" s="19" t="s">
        <v>56</v>
      </c>
      <c r="B16" s="20"/>
      <c r="C16" s="21" t="s">
        <v>57</v>
      </c>
      <c r="D16" s="21"/>
      <c r="E16" s="21"/>
      <c r="F16" s="21"/>
      <c r="G16" s="21"/>
    </row>
    <row r="17" spans="2:6" customFormat="1" ht="30" x14ac:dyDescent="0.25">
      <c r="B17" s="27" t="s">
        <v>12</v>
      </c>
      <c r="C17" s="28" t="s">
        <v>13</v>
      </c>
      <c r="D17" s="29" t="s">
        <v>14</v>
      </c>
      <c r="E17" s="29" t="s">
        <v>15</v>
      </c>
      <c r="F17" s="28" t="s">
        <v>16</v>
      </c>
    </row>
    <row r="18" spans="2:6" customFormat="1" x14ac:dyDescent="0.25">
      <c r="B18" s="30"/>
      <c r="C18" s="31"/>
      <c r="D18" s="29" t="s">
        <v>8</v>
      </c>
      <c r="E18" s="29" t="s">
        <v>17</v>
      </c>
      <c r="F18" s="29" t="s">
        <v>17</v>
      </c>
    </row>
    <row r="19" spans="2:6" customFormat="1" x14ac:dyDescent="0.25">
      <c r="B19" s="30"/>
      <c r="C19" s="31" t="s">
        <v>18</v>
      </c>
      <c r="D19" s="29">
        <v>6</v>
      </c>
      <c r="E19" s="29">
        <v>0.85</v>
      </c>
      <c r="F19" s="32">
        <f>D19*E19</f>
        <v>5.0999999999999996</v>
      </c>
    </row>
    <row r="20" spans="2:6" customFormat="1" x14ac:dyDescent="0.25">
      <c r="B20" s="30"/>
      <c r="C20" s="31" t="s">
        <v>19</v>
      </c>
      <c r="D20" s="29">
        <v>42</v>
      </c>
      <c r="E20" s="29">
        <v>1.1299999999999999</v>
      </c>
      <c r="F20" s="32">
        <f>D20*E20</f>
        <v>47.459999999999994</v>
      </c>
    </row>
    <row r="21" spans="2:6" customFormat="1" x14ac:dyDescent="0.25">
      <c r="B21" s="30"/>
      <c r="C21" s="31" t="s">
        <v>20</v>
      </c>
      <c r="D21" s="29">
        <v>4</v>
      </c>
      <c r="E21" s="29">
        <v>1.1299999999999999</v>
      </c>
      <c r="F21" s="32">
        <f>D21*E21</f>
        <v>4.5199999999999996</v>
      </c>
    </row>
    <row r="22" spans="2:6" customFormat="1" x14ac:dyDescent="0.25">
      <c r="B22" s="33"/>
      <c r="C22" s="31" t="s">
        <v>21</v>
      </c>
      <c r="D22" s="29">
        <v>10</v>
      </c>
      <c r="E22" s="29">
        <v>0.14000000000000001</v>
      </c>
      <c r="F22" s="32">
        <f>D22*E22</f>
        <v>1.4000000000000001</v>
      </c>
    </row>
    <row r="23" spans="2:6" customFormat="1" x14ac:dyDescent="0.25">
      <c r="B23" s="34" t="s">
        <v>22</v>
      </c>
      <c r="C23" s="31"/>
      <c r="D23" s="35">
        <f>SUM(D19:D22)</f>
        <v>62</v>
      </c>
      <c r="E23" s="29"/>
      <c r="F23" s="36">
        <f>SUM(F19:F22)</f>
        <v>58.48</v>
      </c>
    </row>
    <row r="24" spans="2:6" customFormat="1" ht="30" customHeight="1" x14ac:dyDescent="0.25">
      <c r="B24" s="27" t="s">
        <v>23</v>
      </c>
      <c r="C24" s="31"/>
      <c r="D24" s="35" t="s">
        <v>8</v>
      </c>
      <c r="E24" s="29" t="s">
        <v>24</v>
      </c>
      <c r="F24" s="37" t="s">
        <v>24</v>
      </c>
    </row>
    <row r="25" spans="2:6" customFormat="1" x14ac:dyDescent="0.25">
      <c r="B25" s="30"/>
      <c r="C25" s="38" t="s">
        <v>25</v>
      </c>
      <c r="D25" s="37">
        <v>86</v>
      </c>
      <c r="E25" s="29">
        <v>0.27400000000000002</v>
      </c>
      <c r="F25" s="32">
        <f>D25*E25</f>
        <v>23.564</v>
      </c>
    </row>
    <row r="26" spans="2:6" customFormat="1" x14ac:dyDescent="0.25">
      <c r="B26" s="30"/>
      <c r="C26" s="38" t="s">
        <v>26</v>
      </c>
      <c r="D26" s="37">
        <v>5</v>
      </c>
      <c r="E26" s="29">
        <v>0.35899999999999999</v>
      </c>
      <c r="F26" s="32">
        <f>D26*E26</f>
        <v>1.7949999999999999</v>
      </c>
    </row>
    <row r="27" spans="2:6" customFormat="1" x14ac:dyDescent="0.25">
      <c r="B27" s="30"/>
      <c r="C27" s="38" t="s">
        <v>27</v>
      </c>
      <c r="D27" s="37">
        <v>2</v>
      </c>
      <c r="E27" s="29">
        <v>1.94</v>
      </c>
      <c r="F27" s="32">
        <f>D27*E27</f>
        <v>3.88</v>
      </c>
    </row>
    <row r="28" spans="2:6" customFormat="1" x14ac:dyDescent="0.25">
      <c r="B28" s="30"/>
      <c r="C28" s="38" t="s">
        <v>28</v>
      </c>
      <c r="D28" s="37">
        <v>1</v>
      </c>
      <c r="E28" s="29">
        <v>3.0609999999999999</v>
      </c>
      <c r="F28" s="32">
        <f>D28*E28</f>
        <v>3.0609999999999999</v>
      </c>
    </row>
    <row r="29" spans="2:6" customFormat="1" x14ac:dyDescent="0.25">
      <c r="B29" s="30"/>
      <c r="C29" s="38" t="s">
        <v>29</v>
      </c>
      <c r="D29" s="37">
        <v>1</v>
      </c>
      <c r="E29" s="29">
        <v>7.4489999999999998</v>
      </c>
      <c r="F29" s="32">
        <f>D29*E29</f>
        <v>7.4489999999999998</v>
      </c>
    </row>
    <row r="30" spans="2:6" customFormat="1" x14ac:dyDescent="0.25">
      <c r="B30" s="34" t="s">
        <v>30</v>
      </c>
      <c r="C30" s="34"/>
      <c r="D30" s="35">
        <f>SUM(D25:D29)</f>
        <v>95</v>
      </c>
      <c r="E30" s="35"/>
      <c r="F30" s="36">
        <f>SUM(F25:F29)</f>
        <v>39.748999999999995</v>
      </c>
    </row>
    <row r="31" spans="2:6" customFormat="1" hidden="1" x14ac:dyDescent="0.25">
      <c r="B31" s="39" t="s">
        <v>31</v>
      </c>
      <c r="C31" s="39"/>
      <c r="D31" s="39"/>
      <c r="E31" s="39"/>
      <c r="F31" s="39"/>
    </row>
    <row r="32" spans="2:6" customFormat="1" hidden="1" x14ac:dyDescent="0.25">
      <c r="D32" s="40"/>
      <c r="E32" s="40"/>
      <c r="F32" s="41"/>
    </row>
    <row r="33" spans="2:6" customFormat="1" hidden="1" x14ac:dyDescent="0.25">
      <c r="B33" s="31" t="s">
        <v>32</v>
      </c>
      <c r="C33" s="31" t="s">
        <v>18</v>
      </c>
      <c r="D33" s="29">
        <v>1</v>
      </c>
      <c r="E33" s="29">
        <v>21</v>
      </c>
      <c r="F33" s="36">
        <v>21</v>
      </c>
    </row>
    <row r="34" spans="2:6" customFormat="1" hidden="1" x14ac:dyDescent="0.25">
      <c r="B34" s="42" t="s">
        <v>33</v>
      </c>
      <c r="C34" s="31"/>
      <c r="D34" s="29"/>
      <c r="E34" s="29"/>
      <c r="F34" s="29">
        <v>4.7699999999999996</v>
      </c>
    </row>
    <row r="35" spans="2:6" customFormat="1" hidden="1" x14ac:dyDescent="0.25">
      <c r="D35" s="40"/>
      <c r="E35" s="40"/>
      <c r="F35" s="41"/>
    </row>
    <row r="36" spans="2:6" customFormat="1" hidden="1" x14ac:dyDescent="0.25">
      <c r="B36" s="39" t="s">
        <v>34</v>
      </c>
      <c r="C36" s="39"/>
      <c r="D36" s="39"/>
      <c r="E36" s="39"/>
      <c r="F36" s="39"/>
    </row>
    <row r="37" spans="2:6" customFormat="1" hidden="1" x14ac:dyDescent="0.25">
      <c r="D37" s="40"/>
      <c r="E37" s="40"/>
      <c r="F37" s="41"/>
    </row>
    <row r="38" spans="2:6" customFormat="1" hidden="1" x14ac:dyDescent="0.25">
      <c r="B38" s="31" t="s">
        <v>35</v>
      </c>
      <c r="C38" s="31" t="s">
        <v>36</v>
      </c>
      <c r="D38" s="29"/>
      <c r="E38" s="29"/>
      <c r="F38" s="43" t="s">
        <v>37</v>
      </c>
    </row>
    <row r="39" spans="2:6" customFormat="1" ht="30" hidden="1" customHeight="1" x14ac:dyDescent="0.25">
      <c r="B39" s="42" t="s">
        <v>38</v>
      </c>
      <c r="C39" s="31"/>
      <c r="D39" s="29"/>
      <c r="E39" s="29"/>
      <c r="F39" s="29" t="s">
        <v>39</v>
      </c>
    </row>
    <row r="40" spans="2:6" customFormat="1" hidden="1" x14ac:dyDescent="0.25">
      <c r="B40" s="42" t="s">
        <v>40</v>
      </c>
      <c r="C40" s="31"/>
      <c r="D40" s="29"/>
      <c r="E40" s="29"/>
      <c r="F40" s="32" t="s">
        <v>41</v>
      </c>
    </row>
    <row r="41" spans="2:6" customFormat="1" hidden="1" x14ac:dyDescent="0.25">
      <c r="D41" s="40"/>
      <c r="E41" s="40"/>
      <c r="F41" s="41"/>
    </row>
    <row r="42" spans="2:6" customFormat="1" hidden="1" x14ac:dyDescent="0.25">
      <c r="B42" s="39" t="s">
        <v>42</v>
      </c>
      <c r="C42" s="39"/>
      <c r="D42" s="39"/>
      <c r="E42" s="39"/>
      <c r="F42" s="39"/>
    </row>
    <row r="43" spans="2:6" customFormat="1" hidden="1" x14ac:dyDescent="0.25">
      <c r="D43" s="40"/>
      <c r="E43" s="40"/>
      <c r="F43" s="41"/>
    </row>
    <row r="44" spans="2:6" customFormat="1" ht="30" hidden="1" customHeight="1" x14ac:dyDescent="0.25">
      <c r="B44" s="27"/>
      <c r="C44" s="28" t="s">
        <v>13</v>
      </c>
      <c r="D44" s="29" t="s">
        <v>14</v>
      </c>
      <c r="E44" s="29" t="s">
        <v>15</v>
      </c>
      <c r="F44" s="28" t="s">
        <v>16</v>
      </c>
    </row>
    <row r="45" spans="2:6" customFormat="1" hidden="1" x14ac:dyDescent="0.25">
      <c r="B45" s="30"/>
      <c r="C45" s="44"/>
      <c r="D45" s="45" t="s">
        <v>8</v>
      </c>
      <c r="E45" s="45"/>
      <c r="F45" s="29"/>
    </row>
    <row r="46" spans="2:6" customFormat="1" hidden="1" x14ac:dyDescent="0.25">
      <c r="B46" s="46" t="s">
        <v>43</v>
      </c>
      <c r="C46" s="31"/>
      <c r="D46" s="29">
        <v>3</v>
      </c>
      <c r="E46" s="29">
        <v>2.4500000000000002</v>
      </c>
      <c r="F46" s="32">
        <f>D46*E46</f>
        <v>7.3500000000000005</v>
      </c>
    </row>
    <row r="47" spans="2:6" customFormat="1" hidden="1" x14ac:dyDescent="0.25">
      <c r="B47" s="46" t="s">
        <v>44</v>
      </c>
      <c r="C47" s="31"/>
      <c r="D47" s="29">
        <v>3</v>
      </c>
      <c r="E47" s="29">
        <f>0.0213+0.0193+0.293</f>
        <v>0.33360000000000001</v>
      </c>
      <c r="F47" s="32">
        <f>D47*E47</f>
        <v>1.0007999999999999</v>
      </c>
    </row>
    <row r="48" spans="2:6" customFormat="1" hidden="1" x14ac:dyDescent="0.25">
      <c r="D48" s="40"/>
      <c r="E48" s="40"/>
      <c r="F48" s="41"/>
    </row>
    <row r="49" spans="2:6" customFormat="1" x14ac:dyDescent="0.25">
      <c r="B49" s="54" t="s">
        <v>45</v>
      </c>
      <c r="C49" s="54"/>
      <c r="D49" s="54"/>
      <c r="E49" s="54"/>
      <c r="F49" s="54"/>
    </row>
    <row r="50" spans="2:6" customFormat="1" ht="6.75" customHeight="1" x14ac:dyDescent="0.25"/>
    <row r="51" spans="2:6" customFormat="1" ht="30" x14ac:dyDescent="0.25">
      <c r="B51" s="27" t="s">
        <v>46</v>
      </c>
      <c r="C51" s="28" t="s">
        <v>13</v>
      </c>
      <c r="D51" s="29" t="s">
        <v>14</v>
      </c>
      <c r="E51" s="29" t="s">
        <v>15</v>
      </c>
      <c r="F51" s="28" t="s">
        <v>16</v>
      </c>
    </row>
    <row r="52" spans="2:6" customFormat="1" x14ac:dyDescent="0.25">
      <c r="B52" s="30"/>
      <c r="C52" s="31"/>
      <c r="D52" s="29" t="s">
        <v>8</v>
      </c>
      <c r="E52" s="29" t="s">
        <v>17</v>
      </c>
      <c r="F52" s="29" t="s">
        <v>17</v>
      </c>
    </row>
    <row r="53" spans="2:6" customFormat="1" x14ac:dyDescent="0.25">
      <c r="B53" s="30"/>
      <c r="C53" s="31" t="s">
        <v>18</v>
      </c>
      <c r="D53" s="29">
        <v>1</v>
      </c>
      <c r="E53" s="29">
        <v>0.6</v>
      </c>
      <c r="F53" s="32">
        <f>D53*E53</f>
        <v>0.6</v>
      </c>
    </row>
    <row r="54" spans="2:6" customFormat="1" x14ac:dyDescent="0.25">
      <c r="B54" s="30"/>
      <c r="C54" s="31" t="s">
        <v>19</v>
      </c>
      <c r="D54" s="29">
        <v>1</v>
      </c>
      <c r="E54" s="29">
        <v>0.8</v>
      </c>
      <c r="F54" s="32">
        <f>D54*E54</f>
        <v>0.8</v>
      </c>
    </row>
    <row r="55" spans="2:6" customFormat="1" x14ac:dyDescent="0.25">
      <c r="B55" s="30"/>
      <c r="C55" s="31" t="s">
        <v>21</v>
      </c>
      <c r="D55" s="29">
        <v>2</v>
      </c>
      <c r="E55" s="29">
        <v>0.9</v>
      </c>
      <c r="F55" s="32">
        <f>D55*E55</f>
        <v>1.8</v>
      </c>
    </row>
    <row r="56" spans="2:6" customFormat="1" x14ac:dyDescent="0.25">
      <c r="B56" s="47"/>
      <c r="C56" s="31" t="s">
        <v>47</v>
      </c>
      <c r="D56" s="29">
        <v>2</v>
      </c>
      <c r="E56" s="29">
        <v>1.2</v>
      </c>
      <c r="F56" s="32">
        <f>D56*E56</f>
        <v>2.4</v>
      </c>
    </row>
    <row r="57" spans="2:6" customFormat="1" ht="30" customHeight="1" x14ac:dyDescent="0.25">
      <c r="B57" s="48" t="s">
        <v>48</v>
      </c>
      <c r="C57" s="31"/>
      <c r="D57" s="29">
        <f>D64-2</f>
        <v>53</v>
      </c>
      <c r="E57" s="49">
        <f>0.55*0.55*0.1</f>
        <v>3.0250000000000006E-2</v>
      </c>
      <c r="F57" s="50">
        <f>E57*D57</f>
        <v>1.6032500000000003</v>
      </c>
    </row>
    <row r="58" spans="2:6" customFormat="1" x14ac:dyDescent="0.25">
      <c r="B58" s="34" t="s">
        <v>30</v>
      </c>
      <c r="C58" s="31"/>
      <c r="D58" s="35">
        <f>SUM(D53:D56)</f>
        <v>6</v>
      </c>
      <c r="E58" s="51"/>
      <c r="F58" s="52">
        <f>SUM(F53:F57)</f>
        <v>7.2032499999999997</v>
      </c>
    </row>
    <row r="59" spans="2:6" customFormat="1" ht="30" customHeight="1" x14ac:dyDescent="0.25">
      <c r="B59" s="34"/>
      <c r="C59" s="31"/>
      <c r="D59" s="35" t="s">
        <v>8</v>
      </c>
      <c r="E59" s="29" t="s">
        <v>24</v>
      </c>
      <c r="F59" s="37" t="s">
        <v>24</v>
      </c>
    </row>
    <row r="60" spans="2:6" customFormat="1" x14ac:dyDescent="0.25">
      <c r="B60" s="31" t="s">
        <v>44</v>
      </c>
      <c r="C60" s="38" t="s">
        <v>49</v>
      </c>
      <c r="D60" s="35">
        <v>38</v>
      </c>
      <c r="E60" s="29">
        <v>8.0799999999999997E-2</v>
      </c>
      <c r="F60" s="36">
        <f>E60*D60</f>
        <v>3.0703999999999998</v>
      </c>
    </row>
    <row r="61" spans="2:6" customFormat="1" x14ac:dyDescent="0.25">
      <c r="B61" s="31" t="s">
        <v>44</v>
      </c>
      <c r="C61" s="38" t="s">
        <v>50</v>
      </c>
      <c r="D61" s="35">
        <v>1</v>
      </c>
      <c r="E61" s="29">
        <v>8.1100000000000005E-2</v>
      </c>
      <c r="F61" s="36">
        <f t="shared" ref="F61:F62" si="0">E61*D61</f>
        <v>8.1100000000000005E-2</v>
      </c>
    </row>
    <row r="62" spans="2:6" customFormat="1" x14ac:dyDescent="0.25">
      <c r="B62" s="31" t="s">
        <v>44</v>
      </c>
      <c r="C62" s="38" t="s">
        <v>51</v>
      </c>
      <c r="D62" s="35">
        <v>7</v>
      </c>
      <c r="E62" s="29">
        <v>6.0499999999999998E-2</v>
      </c>
      <c r="F62" s="36">
        <f t="shared" si="0"/>
        <v>0.42349999999999999</v>
      </c>
    </row>
    <row r="63" spans="2:6" customFormat="1" x14ac:dyDescent="0.25">
      <c r="B63" s="31" t="s">
        <v>44</v>
      </c>
      <c r="C63" s="38" t="s">
        <v>52</v>
      </c>
      <c r="D63" s="53">
        <v>9</v>
      </c>
      <c r="E63" s="53">
        <v>8.1000000000000003E-2</v>
      </c>
      <c r="F63" s="32">
        <f>D63*E63</f>
        <v>0.72899999999999998</v>
      </c>
    </row>
    <row r="64" spans="2:6" customFormat="1" x14ac:dyDescent="0.25">
      <c r="B64" s="34" t="s">
        <v>30</v>
      </c>
      <c r="C64" s="31"/>
      <c r="D64" s="35">
        <f>SUM(D60:D63)</f>
        <v>55</v>
      </c>
      <c r="E64" s="29"/>
      <c r="F64" s="36">
        <f>SUM(F60:F63)</f>
        <v>4.3040000000000003</v>
      </c>
    </row>
    <row r="65" spans="1:7" x14ac:dyDescent="0.25">
      <c r="B65" s="3"/>
      <c r="D65" s="3"/>
    </row>
    <row r="66" spans="1:7" ht="15" customHeight="1" x14ac:dyDescent="0.25">
      <c r="A66" s="14" t="s">
        <v>7</v>
      </c>
      <c r="B66" s="15"/>
      <c r="C66" s="15"/>
      <c r="D66" s="15"/>
      <c r="E66" s="15"/>
      <c r="F66" s="15"/>
      <c r="G66" s="15"/>
    </row>
    <row r="67" spans="1:7" x14ac:dyDescent="0.25">
      <c r="A67" s="16"/>
      <c r="B67" s="16"/>
      <c r="C67" s="16"/>
      <c r="D67" s="16"/>
      <c r="E67" s="16"/>
      <c r="F67" s="16"/>
      <c r="G67" s="16"/>
    </row>
  </sheetData>
  <sheetProtection formatCells="0" formatColumns="0" formatRows="0" insertColumns="0" insertRows="0" insertHyperlinks="0" deleteColumns="0" deleteRows="0" sort="0" autoFilter="0" pivotTables="0"/>
  <mergeCells count="26">
    <mergeCell ref="A14:B14"/>
    <mergeCell ref="C14:G14"/>
    <mergeCell ref="A15:B15"/>
    <mergeCell ref="C15:G15"/>
    <mergeCell ref="A16:B16"/>
    <mergeCell ref="C16:G16"/>
    <mergeCell ref="B42:F42"/>
    <mergeCell ref="B44:B45"/>
    <mergeCell ref="B49:F49"/>
    <mergeCell ref="B51:B55"/>
    <mergeCell ref="A66:G67"/>
    <mergeCell ref="F1:G3"/>
    <mergeCell ref="A12:B12"/>
    <mergeCell ref="C12:G12"/>
    <mergeCell ref="A13:B13"/>
    <mergeCell ref="C13:G13"/>
    <mergeCell ref="A4:G6"/>
    <mergeCell ref="A11:B11"/>
    <mergeCell ref="C11:G11"/>
    <mergeCell ref="A10:B10"/>
    <mergeCell ref="C10:G10"/>
    <mergeCell ref="A8:G8"/>
    <mergeCell ref="B17:B22"/>
    <mergeCell ref="B24:B29"/>
    <mergeCell ref="B31:F31"/>
    <mergeCell ref="B36:F36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ЗС-5-345</vt:lpstr>
      <vt:lpstr>Лист1</vt:lpstr>
      <vt:lpstr>'ЗС-5-345'!Область_печати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2019-12-24T07:36:06Z</dcterms:modified>
</cp:coreProperties>
</file>