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8715" yWindow="285" windowWidth="14550" windowHeight="8145"/>
  </bookViews>
  <sheets>
    <sheet name="ЗС-5-336" sheetId="1" r:id="rId1"/>
    <sheet name="Лист1" sheetId="2" r:id="rId2"/>
  </sheets>
  <definedNames>
    <definedName name="_xlnm.Print_Area" localSheetId="0">'ЗС-5-336'!$A$1:$G$15</definedName>
  </definedNames>
  <calcPr calcId="144525"/>
</workbook>
</file>

<file path=xl/calcChain.xml><?xml version="1.0" encoding="utf-8"?>
<calcChain xmlns="http://schemas.openxmlformats.org/spreadsheetml/2006/main">
  <c r="D36" i="1" l="1"/>
  <c r="D34" i="1"/>
  <c r="D33" i="1"/>
  <c r="D32" i="1"/>
  <c r="D31" i="1"/>
  <c r="D27" i="1"/>
  <c r="D26" i="1"/>
  <c r="D25" i="1"/>
  <c r="D24" i="1"/>
  <c r="D23" i="1"/>
  <c r="D20" i="1"/>
  <c r="D18" i="1"/>
  <c r="D17" i="1"/>
</calcChain>
</file>

<file path=xl/sharedStrings.xml><?xml version="1.0" encoding="utf-8"?>
<sst xmlns="http://schemas.openxmlformats.org/spreadsheetml/2006/main" count="109" uniqueCount="48">
  <si>
    <t>Единица изм.</t>
  </si>
  <si>
    <t>Общество с ограниченной ответственностью  "Уренгойдорстрой"</t>
  </si>
  <si>
    <t>Номенклатура</t>
  </si>
  <si>
    <t>№ п/п</t>
  </si>
  <si>
    <t>Вид запроса:</t>
  </si>
  <si>
    <t>Контактные данные ответственного лица</t>
  </si>
  <si>
    <t>Форма заявки на участие в процедуре запроса цены</t>
  </si>
  <si>
    <r>
      <t>Условия оплаты</t>
    </r>
    <r>
      <rPr>
        <b/>
        <sz val="12"/>
        <color theme="1"/>
        <rFont val="Times New Roman"/>
        <family val="1"/>
        <charset val="204"/>
      </rPr>
      <t xml:space="preserve">: </t>
    </r>
  </si>
  <si>
    <t>Количество</t>
  </si>
  <si>
    <t xml:space="preserve">Базис поставки </t>
  </si>
  <si>
    <t>Сроки поставки</t>
  </si>
  <si>
    <t xml:space="preserve">Комментарий </t>
  </si>
  <si>
    <t xml:space="preserve">Коммерческое предложение на бланке предприятия. </t>
  </si>
  <si>
    <t>*При отправке коммерческого предложения ОБЯЗАТЕЛЬНО в теме письма указывайте номер запроса стоимости (Пример: ЗС-336), в противном случае ваше предложение может остаться без внимания.</t>
  </si>
  <si>
    <t>Предложения направлять на E-mail: sales@uds.ru</t>
  </si>
  <si>
    <t>м3</t>
  </si>
  <si>
    <t xml:space="preserve">Экструдированный пенополистирол (Е=20 Мпа), 2400x600x100 мм, плотность 35 кг/м³ </t>
  </si>
  <si>
    <t>Семена газонных трав (смесь)</t>
  </si>
  <si>
    <t>кг</t>
  </si>
  <si>
    <t>Азофоска 1:1:1</t>
  </si>
  <si>
    <t>Пленка полиэтиленовая с анкерными ребрами, толщина 1,6 мм</t>
  </si>
  <si>
    <t>м2</t>
  </si>
  <si>
    <t>Геотекстиль нетканый из полиэфирного волокна, иглопробивной, поверхностная плотность 300 г/м2</t>
  </si>
  <si>
    <t>Геотекстиль нетканый, поверхностной плотностью 500 г/м2</t>
  </si>
  <si>
    <t>Тканный высокопрочный геотекстиль из высокомодульного полиэстера: Stabilenka 150/45</t>
  </si>
  <si>
    <t>шт</t>
  </si>
  <si>
    <t>Тканый геотекстиль: Геоспан ТН 80</t>
  </si>
  <si>
    <t>тн</t>
  </si>
  <si>
    <t>Камни бортовые БР 100.30.18</t>
  </si>
  <si>
    <t>Камни бортовые БР 100.20.8</t>
  </si>
  <si>
    <t>Ленты стыковые битумно-каучуковые марки: "БРИТ-А", размер 50х5 мм</t>
  </si>
  <si>
    <t>п.м.</t>
  </si>
  <si>
    <t>Смеси пескоцементные с содержанием цемента до 67 %</t>
  </si>
  <si>
    <t>Праймер каучуково-смоляной "Гермокрон" (ТУ 2213-032- 20504464-2001)</t>
  </si>
  <si>
    <t>Труба стальная сварная тип 3-1420×12 - K 52 ГОСТ 20295-85, марка стали 09Г2СД по ГОСТ 6713-2021</t>
  </si>
  <si>
    <t xml:space="preserve">Металлическая гофрированная труба d=2.0 </t>
  </si>
  <si>
    <t>Труба стальная сварная тип 3-1020×12 - K 52 ГОСТ 20295-85, марка стали 09Г2СД по ГОСТ 6713-2021</t>
  </si>
  <si>
    <t>Экструдированный пенополистирол ППС Н-80 мм, М40, вес 1 шт 2.2 кг</t>
  </si>
  <si>
    <t>Профили фасонные горячекатаные для шпунтовых свай Л5-УМ, сталь марки С255</t>
  </si>
  <si>
    <t>Купрошлак</t>
  </si>
  <si>
    <t>ГСИ-К-2.0х1.0х0.5 (комплект)</t>
  </si>
  <si>
    <t>ГСИ-М-3.0х2.0х0.17 (комплект)</t>
  </si>
  <si>
    <t>ГСИ-М-4.0х2.0х0.17 (комплект)</t>
  </si>
  <si>
    <t>ГСИ-М-5.0х2.0х0.17 (комплект)</t>
  </si>
  <si>
    <t xml:space="preserve">Предоплата за каждую партию товара 50 %, 50 % в течение 30 дней. </t>
  </si>
  <si>
    <t xml:space="preserve">г. Новый Уренгой </t>
  </si>
  <si>
    <t>до 30.06.2024</t>
  </si>
  <si>
    <t>Запрос стоимости № ЗС-1069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</si>
</sst>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2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164" fontId="1" fillId="0" borderId="0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/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1" applyFill="1" applyBorder="1" applyAlignment="1">
      <alignment horizontal="left" vertical="top" wrapText="1"/>
    </xf>
    <xf numFmtId="0" fontId="6" fillId="0" borderId="1" xfId="1" applyFill="1" applyBorder="1" applyAlignment="1">
      <alignment horizontal="center" vertical="center" wrapText="1"/>
    </xf>
    <xf numFmtId="4" fontId="6" fillId="0" borderId="1" xfId="1" applyNumberFormat="1" applyFill="1" applyBorder="1" applyAlignment="1">
      <alignment horizontal="right" vertical="center" wrapText="1" indent="1"/>
    </xf>
  </cellXfs>
  <cellStyles count="2">
    <cellStyle name="Обычный" xfId="0" builtinId="0"/>
    <cellStyle name="Обычный 2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zoomScale="130" zoomScaleNormal="130" zoomScaleSheetLayoutView="100" workbookViewId="0">
      <selection activeCell="A4" sqref="A4:G6"/>
    </sheetView>
  </sheetViews>
  <sheetFormatPr defaultColWidth="9.140625" defaultRowHeight="15" x14ac:dyDescent="0.25"/>
  <cols>
    <col min="1" max="1" width="4.42578125" style="3" customWidth="1"/>
    <col min="2" max="2" width="51.5703125" style="4" bestFit="1" customWidth="1"/>
    <col min="3" max="3" width="9.5703125" style="3" customWidth="1"/>
    <col min="4" max="4" width="16.85546875" style="12" customWidth="1"/>
    <col min="5" max="5" width="32.42578125" style="3" customWidth="1"/>
    <col min="6" max="6" width="35.28515625" style="5" customWidth="1"/>
    <col min="7" max="7" width="26.5703125" style="3" customWidth="1"/>
    <col min="8" max="8" width="9.140625" style="3" customWidth="1"/>
    <col min="9" max="16384" width="9.140625" style="3"/>
  </cols>
  <sheetData>
    <row r="1" spans="1:7" x14ac:dyDescent="0.25">
      <c r="F1" s="23"/>
      <c r="G1" s="24"/>
    </row>
    <row r="2" spans="1:7" x14ac:dyDescent="0.25">
      <c r="F2" s="24"/>
      <c r="G2" s="24"/>
    </row>
    <row r="3" spans="1:7" x14ac:dyDescent="0.25">
      <c r="F3" s="24"/>
      <c r="G3" s="24"/>
    </row>
    <row r="4" spans="1:7" ht="10.5" customHeight="1" x14ac:dyDescent="0.25">
      <c r="A4" s="31" t="s">
        <v>1</v>
      </c>
      <c r="B4" s="32"/>
      <c r="C4" s="32"/>
      <c r="D4" s="32"/>
      <c r="E4" s="32"/>
      <c r="F4" s="33"/>
      <c r="G4" s="33"/>
    </row>
    <row r="5" spans="1:7" ht="10.5" customHeight="1" x14ac:dyDescent="0.25">
      <c r="A5" s="32"/>
      <c r="B5" s="32"/>
      <c r="C5" s="32"/>
      <c r="D5" s="32"/>
      <c r="E5" s="32"/>
      <c r="F5" s="33"/>
      <c r="G5" s="33"/>
    </row>
    <row r="6" spans="1:7" ht="10.5" customHeight="1" x14ac:dyDescent="0.25">
      <c r="A6" s="32"/>
      <c r="B6" s="32"/>
      <c r="C6" s="32"/>
      <c r="D6" s="32"/>
      <c r="E6" s="32"/>
      <c r="F6" s="33"/>
      <c r="G6" s="33"/>
    </row>
    <row r="7" spans="1:7" x14ac:dyDescent="0.25">
      <c r="A7" s="6"/>
      <c r="B7" s="7"/>
      <c r="D7" s="13"/>
      <c r="E7" s="6"/>
      <c r="F7" s="8"/>
      <c r="G7" s="6"/>
    </row>
    <row r="8" spans="1:7" ht="15" customHeight="1" x14ac:dyDescent="0.25">
      <c r="A8" s="35" t="s">
        <v>47</v>
      </c>
      <c r="B8" s="35"/>
      <c r="C8" s="35"/>
      <c r="D8" s="35"/>
      <c r="E8" s="35"/>
      <c r="F8" s="35"/>
      <c r="G8" s="35"/>
    </row>
    <row r="9" spans="1:7" ht="15" customHeight="1" x14ac:dyDescent="0.25">
      <c r="A9" s="1"/>
      <c r="B9" s="7"/>
      <c r="C9" s="2"/>
      <c r="D9" s="11"/>
      <c r="E9" s="2"/>
      <c r="F9" s="8"/>
      <c r="G9" s="6"/>
    </row>
    <row r="10" spans="1:7" s="10" customFormat="1" ht="18" customHeight="1" x14ac:dyDescent="0.25">
      <c r="A10" s="25" t="s">
        <v>4</v>
      </c>
      <c r="B10" s="26"/>
      <c r="C10" s="34"/>
      <c r="D10" s="34"/>
      <c r="E10" s="34"/>
      <c r="F10" s="34"/>
      <c r="G10" s="34"/>
    </row>
    <row r="11" spans="1:7" s="10" customFormat="1" ht="18" customHeight="1" x14ac:dyDescent="0.25">
      <c r="A11" s="25" t="s">
        <v>7</v>
      </c>
      <c r="B11" s="26"/>
      <c r="C11" s="27" t="s">
        <v>44</v>
      </c>
      <c r="D11" s="27"/>
      <c r="E11" s="27"/>
      <c r="F11" s="27"/>
      <c r="G11" s="27"/>
    </row>
    <row r="12" spans="1:7" s="10" customFormat="1" ht="18" customHeight="1" x14ac:dyDescent="0.25">
      <c r="A12" s="25" t="s">
        <v>5</v>
      </c>
      <c r="B12" s="26"/>
      <c r="C12" s="27" t="s">
        <v>14</v>
      </c>
      <c r="D12" s="27"/>
      <c r="E12" s="27"/>
      <c r="F12" s="27"/>
      <c r="G12" s="27"/>
    </row>
    <row r="13" spans="1:7" s="10" customFormat="1" ht="30.75" customHeight="1" x14ac:dyDescent="0.25">
      <c r="A13" s="25" t="s">
        <v>6</v>
      </c>
      <c r="B13" s="26"/>
      <c r="C13" s="28" t="s">
        <v>12</v>
      </c>
      <c r="D13" s="29"/>
      <c r="E13" s="29"/>
      <c r="F13" s="29"/>
      <c r="G13" s="30"/>
    </row>
    <row r="14" spans="1:7" s="10" customFormat="1" x14ac:dyDescent="0.25">
      <c r="A14" s="15"/>
      <c r="B14" s="14"/>
      <c r="C14" s="15"/>
      <c r="D14" s="16"/>
      <c r="E14" s="18"/>
      <c r="F14" s="17"/>
      <c r="G14" s="18"/>
    </row>
    <row r="15" spans="1:7" s="9" customFormat="1" ht="28.5" x14ac:dyDescent="0.25">
      <c r="A15" s="19" t="s">
        <v>3</v>
      </c>
      <c r="B15" s="19" t="s">
        <v>2</v>
      </c>
      <c r="C15" s="19" t="s">
        <v>0</v>
      </c>
      <c r="D15" s="19" t="s">
        <v>8</v>
      </c>
      <c r="E15" s="19" t="s">
        <v>9</v>
      </c>
      <c r="F15" s="20" t="s">
        <v>11</v>
      </c>
      <c r="G15" s="19" t="s">
        <v>10</v>
      </c>
    </row>
    <row r="16" spans="1:7" s="9" customFormat="1" ht="25.5" x14ac:dyDescent="0.25">
      <c r="A16" s="19">
        <v>1</v>
      </c>
      <c r="B16" s="36" t="s">
        <v>16</v>
      </c>
      <c r="C16" s="37" t="s">
        <v>15</v>
      </c>
      <c r="D16" s="38">
        <v>4005.6060000000002</v>
      </c>
      <c r="E16" s="19" t="s">
        <v>45</v>
      </c>
      <c r="F16" s="20"/>
      <c r="G16" s="19" t="s">
        <v>46</v>
      </c>
    </row>
    <row r="17" spans="1:7" s="9" customFormat="1" x14ac:dyDescent="0.25">
      <c r="A17" s="19">
        <v>2</v>
      </c>
      <c r="B17" s="36" t="s">
        <v>17</v>
      </c>
      <c r="C17" s="37" t="s">
        <v>18</v>
      </c>
      <c r="D17" s="38">
        <f>5227.54+3804.01+502+78+415.26+55+64+59+67</f>
        <v>10271.81</v>
      </c>
      <c r="E17" s="19" t="s">
        <v>45</v>
      </c>
      <c r="F17" s="20"/>
      <c r="G17" s="19" t="s">
        <v>46</v>
      </c>
    </row>
    <row r="18" spans="1:7" s="9" customFormat="1" x14ac:dyDescent="0.25">
      <c r="A18" s="19">
        <v>3</v>
      </c>
      <c r="B18" s="36" t="s">
        <v>19</v>
      </c>
      <c r="C18" s="37" t="s">
        <v>18</v>
      </c>
      <c r="D18" s="38">
        <f>9293.4+1205.22+186.66+131.58+142.71+153.69+141.36+160.62</f>
        <v>11415.24</v>
      </c>
      <c r="E18" s="19" t="s">
        <v>45</v>
      </c>
      <c r="F18" s="20"/>
      <c r="G18" s="19" t="s">
        <v>46</v>
      </c>
    </row>
    <row r="19" spans="1:7" s="9" customFormat="1" ht="25.5" x14ac:dyDescent="0.25">
      <c r="A19" s="19">
        <v>4</v>
      </c>
      <c r="B19" s="36" t="s">
        <v>20</v>
      </c>
      <c r="C19" s="37" t="s">
        <v>21</v>
      </c>
      <c r="D19" s="38">
        <v>1044</v>
      </c>
      <c r="E19" s="19" t="s">
        <v>45</v>
      </c>
      <c r="F19" s="20"/>
      <c r="G19" s="19" t="s">
        <v>46</v>
      </c>
    </row>
    <row r="20" spans="1:7" s="9" customFormat="1" ht="25.5" x14ac:dyDescent="0.25">
      <c r="A20" s="19">
        <v>5</v>
      </c>
      <c r="B20" s="36" t="s">
        <v>22</v>
      </c>
      <c r="C20" s="37" t="s">
        <v>21</v>
      </c>
      <c r="D20" s="38">
        <f>1891.293+95.41+95.41+95.41+95.41+256.49+174+179.99+1103.98</f>
        <v>3987.3929999999996</v>
      </c>
      <c r="E20" s="19" t="s">
        <v>45</v>
      </c>
      <c r="F20" s="20"/>
      <c r="G20" s="19" t="s">
        <v>46</v>
      </c>
    </row>
    <row r="21" spans="1:7" s="9" customFormat="1" ht="25.5" x14ac:dyDescent="0.25">
      <c r="A21" s="19">
        <v>6</v>
      </c>
      <c r="B21" s="36" t="s">
        <v>23</v>
      </c>
      <c r="C21" s="37" t="s">
        <v>21</v>
      </c>
      <c r="D21" s="38">
        <v>62.04</v>
      </c>
      <c r="E21" s="19" t="s">
        <v>45</v>
      </c>
      <c r="F21" s="20"/>
      <c r="G21" s="19" t="s">
        <v>46</v>
      </c>
    </row>
    <row r="22" spans="1:7" s="9" customFormat="1" ht="25.5" x14ac:dyDescent="0.25">
      <c r="A22" s="19">
        <v>7</v>
      </c>
      <c r="B22" s="36" t="s">
        <v>24</v>
      </c>
      <c r="C22" s="37" t="s">
        <v>21</v>
      </c>
      <c r="D22" s="38">
        <v>467.04</v>
      </c>
      <c r="E22" s="19" t="s">
        <v>45</v>
      </c>
      <c r="F22" s="20"/>
      <c r="G22" s="19" t="s">
        <v>46</v>
      </c>
    </row>
    <row r="23" spans="1:7" s="9" customFormat="1" x14ac:dyDescent="0.25">
      <c r="A23" s="19">
        <v>8</v>
      </c>
      <c r="B23" s="36" t="s">
        <v>40</v>
      </c>
      <c r="C23" s="37" t="s">
        <v>25</v>
      </c>
      <c r="D23" s="38">
        <f>6+6+6+12+6+6+8</f>
        <v>50</v>
      </c>
      <c r="E23" s="19" t="s">
        <v>45</v>
      </c>
      <c r="F23" s="20"/>
      <c r="G23" s="19" t="s">
        <v>46</v>
      </c>
    </row>
    <row r="24" spans="1:7" s="9" customFormat="1" x14ac:dyDescent="0.25">
      <c r="A24" s="19">
        <v>9</v>
      </c>
      <c r="B24" s="36" t="s">
        <v>41</v>
      </c>
      <c r="C24" s="37" t="s">
        <v>25</v>
      </c>
      <c r="D24" s="38">
        <f>3+3+3+6+3+3+8+145</f>
        <v>174</v>
      </c>
      <c r="E24" s="19" t="s">
        <v>45</v>
      </c>
      <c r="F24" s="20"/>
      <c r="G24" s="19" t="s">
        <v>46</v>
      </c>
    </row>
    <row r="25" spans="1:7" s="9" customFormat="1" x14ac:dyDescent="0.25">
      <c r="A25" s="19">
        <v>10</v>
      </c>
      <c r="B25" s="36" t="s">
        <v>42</v>
      </c>
      <c r="C25" s="37" t="s">
        <v>25</v>
      </c>
      <c r="D25" s="38">
        <f>4+4+4+8+8+8+9</f>
        <v>45</v>
      </c>
      <c r="E25" s="19" t="s">
        <v>45</v>
      </c>
      <c r="F25" s="20"/>
      <c r="G25" s="19" t="s">
        <v>46</v>
      </c>
    </row>
    <row r="26" spans="1:7" s="9" customFormat="1" x14ac:dyDescent="0.25">
      <c r="A26" s="19">
        <v>11</v>
      </c>
      <c r="B26" s="36" t="s">
        <v>43</v>
      </c>
      <c r="C26" s="37" t="s">
        <v>25</v>
      </c>
      <c r="D26" s="38">
        <f>5+5+5+10+5+5</f>
        <v>35</v>
      </c>
      <c r="E26" s="19" t="s">
        <v>45</v>
      </c>
      <c r="F26" s="20"/>
      <c r="G26" s="19" t="s">
        <v>46</v>
      </c>
    </row>
    <row r="27" spans="1:7" s="9" customFormat="1" x14ac:dyDescent="0.25">
      <c r="A27" s="19">
        <v>12</v>
      </c>
      <c r="B27" s="36" t="s">
        <v>26</v>
      </c>
      <c r="C27" s="37" t="s">
        <v>21</v>
      </c>
      <c r="D27" s="38">
        <f>161775.85+5006.2+180+1180.46+1101.4+1120.18+1180.79+1054.84+1240.64</f>
        <v>173840.36000000002</v>
      </c>
      <c r="E27" s="19" t="s">
        <v>45</v>
      </c>
      <c r="F27" s="20"/>
      <c r="G27" s="19" t="s">
        <v>46</v>
      </c>
    </row>
    <row r="28" spans="1:7" s="9" customFormat="1" x14ac:dyDescent="0.25">
      <c r="A28" s="19">
        <v>13</v>
      </c>
      <c r="B28" s="36" t="s">
        <v>28</v>
      </c>
      <c r="C28" s="37" t="s">
        <v>25</v>
      </c>
      <c r="D28" s="38">
        <v>1916</v>
      </c>
      <c r="E28" s="19" t="s">
        <v>45</v>
      </c>
      <c r="F28" s="20"/>
      <c r="G28" s="19" t="s">
        <v>46</v>
      </c>
    </row>
    <row r="29" spans="1:7" s="9" customFormat="1" x14ac:dyDescent="0.25">
      <c r="A29" s="19">
        <v>14</v>
      </c>
      <c r="B29" s="36" t="s">
        <v>29</v>
      </c>
      <c r="C29" s="37" t="s">
        <v>25</v>
      </c>
      <c r="D29" s="38">
        <v>571</v>
      </c>
      <c r="E29" s="19" t="s">
        <v>45</v>
      </c>
      <c r="F29" s="20"/>
      <c r="G29" s="19" t="s">
        <v>46</v>
      </c>
    </row>
    <row r="30" spans="1:7" s="9" customFormat="1" ht="25.5" x14ac:dyDescent="0.25">
      <c r="A30" s="19">
        <v>15</v>
      </c>
      <c r="B30" s="36" t="s">
        <v>30</v>
      </c>
      <c r="C30" s="37" t="s">
        <v>31</v>
      </c>
      <c r="D30" s="38">
        <v>14430.31</v>
      </c>
      <c r="E30" s="19" t="s">
        <v>45</v>
      </c>
      <c r="F30" s="20"/>
      <c r="G30" s="19" t="s">
        <v>46</v>
      </c>
    </row>
    <row r="31" spans="1:7" s="9" customFormat="1" x14ac:dyDescent="0.25">
      <c r="A31" s="19">
        <v>16</v>
      </c>
      <c r="B31" s="36" t="s">
        <v>32</v>
      </c>
      <c r="C31" s="37" t="s">
        <v>15</v>
      </c>
      <c r="D31" s="38">
        <f>58.824+58.824+117.648+68.886+68.886+98.814</f>
        <v>471.88199999999995</v>
      </c>
      <c r="E31" s="19" t="s">
        <v>45</v>
      </c>
      <c r="F31" s="20"/>
      <c r="G31" s="19" t="s">
        <v>46</v>
      </c>
    </row>
    <row r="32" spans="1:7" s="9" customFormat="1" ht="25.5" x14ac:dyDescent="0.25">
      <c r="A32" s="19">
        <v>17</v>
      </c>
      <c r="B32" s="36" t="s">
        <v>33</v>
      </c>
      <c r="C32" s="37" t="s">
        <v>18</v>
      </c>
      <c r="D32" s="38">
        <f>265.21+339.25+593.66+285.75+294.39+309.58</f>
        <v>2087.8399999999997</v>
      </c>
      <c r="E32" s="19" t="s">
        <v>45</v>
      </c>
      <c r="F32" s="20"/>
      <c r="G32" s="19" t="s">
        <v>46</v>
      </c>
    </row>
    <row r="33" spans="1:7" s="9" customFormat="1" ht="25.5" x14ac:dyDescent="0.25">
      <c r="A33" s="19">
        <v>18</v>
      </c>
      <c r="B33" s="36" t="s">
        <v>34</v>
      </c>
      <c r="C33" s="37" t="s">
        <v>27</v>
      </c>
      <c r="D33" s="38">
        <f>9.51+12.16+21.28</f>
        <v>42.95</v>
      </c>
      <c r="E33" s="19" t="s">
        <v>45</v>
      </c>
      <c r="F33" s="20"/>
      <c r="G33" s="19" t="s">
        <v>46</v>
      </c>
    </row>
    <row r="34" spans="1:7" s="9" customFormat="1" x14ac:dyDescent="0.25">
      <c r="A34" s="19">
        <v>19</v>
      </c>
      <c r="B34" s="36" t="s">
        <v>35</v>
      </c>
      <c r="C34" s="37" t="s">
        <v>27</v>
      </c>
      <c r="D34" s="38">
        <f>8.74+9.01</f>
        <v>17.75</v>
      </c>
      <c r="E34" s="19" t="s">
        <v>45</v>
      </c>
      <c r="F34" s="20"/>
      <c r="G34" s="19" t="s">
        <v>46</v>
      </c>
    </row>
    <row r="35" spans="1:7" s="9" customFormat="1" ht="25.5" x14ac:dyDescent="0.25">
      <c r="A35" s="19">
        <v>20</v>
      </c>
      <c r="B35" s="36" t="s">
        <v>36</v>
      </c>
      <c r="C35" s="37" t="s">
        <v>27</v>
      </c>
      <c r="D35" s="38">
        <v>11.28</v>
      </c>
      <c r="E35" s="19" t="s">
        <v>45</v>
      </c>
      <c r="F35" s="20"/>
      <c r="G35" s="19" t="s">
        <v>46</v>
      </c>
    </row>
    <row r="36" spans="1:7" s="9" customFormat="1" ht="25.5" x14ac:dyDescent="0.25">
      <c r="A36" s="19">
        <v>21</v>
      </c>
      <c r="B36" s="36" t="s">
        <v>37</v>
      </c>
      <c r="C36" s="37" t="s">
        <v>25</v>
      </c>
      <c r="D36" s="38">
        <f>74+56+57</f>
        <v>187</v>
      </c>
      <c r="E36" s="19" t="s">
        <v>45</v>
      </c>
      <c r="F36" s="20"/>
      <c r="G36" s="19" t="s">
        <v>46</v>
      </c>
    </row>
    <row r="37" spans="1:7" s="9" customFormat="1" ht="25.5" x14ac:dyDescent="0.25">
      <c r="A37" s="19">
        <v>22</v>
      </c>
      <c r="B37" s="36" t="s">
        <v>38</v>
      </c>
      <c r="C37" s="37" t="s">
        <v>27</v>
      </c>
      <c r="D37" s="38">
        <v>65.55</v>
      </c>
      <c r="E37" s="19" t="s">
        <v>45</v>
      </c>
      <c r="F37" s="20"/>
      <c r="G37" s="19" t="s">
        <v>46</v>
      </c>
    </row>
    <row r="38" spans="1:7" s="9" customFormat="1" x14ac:dyDescent="0.25">
      <c r="A38" s="19">
        <v>23</v>
      </c>
      <c r="B38" s="36" t="s">
        <v>39</v>
      </c>
      <c r="C38" s="37" t="s">
        <v>27</v>
      </c>
      <c r="D38" s="38">
        <v>17.23</v>
      </c>
      <c r="E38" s="19" t="s">
        <v>45</v>
      </c>
      <c r="F38" s="20"/>
      <c r="G38" s="19" t="s">
        <v>46</v>
      </c>
    </row>
    <row r="39" spans="1:7" x14ac:dyDescent="0.25">
      <c r="B39" s="3"/>
      <c r="D39" s="3"/>
    </row>
    <row r="40" spans="1:7" x14ac:dyDescent="0.25">
      <c r="A40" s="21" t="s">
        <v>13</v>
      </c>
      <c r="B40" s="22"/>
      <c r="C40" s="22"/>
      <c r="D40" s="22"/>
      <c r="E40" s="22"/>
      <c r="F40" s="22"/>
      <c r="G40" s="22"/>
    </row>
    <row r="41" spans="1:7" x14ac:dyDescent="0.25">
      <c r="A41" s="22"/>
      <c r="B41" s="22"/>
      <c r="C41" s="22"/>
      <c r="D41" s="22"/>
      <c r="E41" s="22"/>
      <c r="F41" s="22"/>
      <c r="G41" s="22"/>
    </row>
  </sheetData>
  <sheetProtection formatCells="0" formatColumns="0" formatRows="0" insertColumns="0" insertRows="0" insertHyperlinks="0" deleteColumns="0" deleteRows="0" sort="0" autoFilter="0" pivotTables="0"/>
  <mergeCells count="12">
    <mergeCell ref="A40:G41"/>
    <mergeCell ref="F1:G3"/>
    <mergeCell ref="A12:B12"/>
    <mergeCell ref="C12:G12"/>
    <mergeCell ref="A13:B13"/>
    <mergeCell ref="C13:G13"/>
    <mergeCell ref="A4:G6"/>
    <mergeCell ref="A11:B11"/>
    <mergeCell ref="C11:G11"/>
    <mergeCell ref="A10:B10"/>
    <mergeCell ref="C10:G10"/>
    <mergeCell ref="A8:G8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ЗС-5-336</vt:lpstr>
      <vt:lpstr>Лист1</vt:lpstr>
      <vt:lpstr>'ЗС-5-336'!Область_печати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2024-05-27T07:05:21Z</dcterms:modified>
</cp:coreProperties>
</file>